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00" windowWidth="16260" windowHeight="12340" tabRatio="269" activeTab="0"/>
  </bookViews>
  <sheets>
    <sheet name="Deaths" sheetId="1" r:id="rId1"/>
    <sheet name="Age Distribution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<sst xmlns="http://schemas.openxmlformats.org/spreadsheetml/2006/main" count="37" uniqueCount="32">
  <si>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Report: “Deaths: Final Data for 2020.” By Kenneth D. Kochanek and others. U.S. Centers for Disease Control and Prevention, National Center for Health Statistics, September 22, 2023. https://www.cdc.gov/nchs//data/nvsr/nvsr72/nvsr72-10.pdf</t>
  </si>
  <si>
    <t xml:space="preserve">Pages 39–41: “Table 6. Number of deaths from selected causes, by age: United States, 2020” </t>
  </si>
  <si>
    <t>Calculated by Just Facts</t>
  </si>
  <si>
    <t>Variable</t>
  </si>
  <si>
    <t>Age Ranges</t>
  </si>
  <si>
    <t>Weighted Average Age of Death</t>
  </si>
  <si>
    <t>All Ages</t>
  </si>
  <si>
    <t>Under 1</t>
  </si>
  <si>
    <t>1–4</t>
  </si>
  <si>
    <t>5–14</t>
  </si>
  <si>
    <t>15–24</t>
  </si>
  <si>
    <t>25–34</t>
  </si>
  <si>
    <t>35–44</t>
  </si>
  <si>
    <t>45–54</t>
  </si>
  <si>
    <t>55–64</t>
  </si>
  <si>
    <t>65–74</t>
  </si>
  <si>
    <t>75–84</t>
  </si>
  <si>
    <t>85 +</t>
  </si>
  <si>
    <t>Unknown</t>
  </si>
  <si>
    <t>Total</t>
  </si>
  <si>
    <t>Weighted Average Age</t>
  </si>
  <si>
    <t>N/A</t>
  </si>
  <si>
    <t>Covid-19 Deaths</t>
  </si>
  <si>
    <t>Drug Overdose Deaths</t>
  </si>
  <si>
    <t>Age</t>
  </si>
  <si>
    <t>Both Sexes</t>
  </si>
  <si>
    <t>Female</t>
  </si>
  <si>
    <t>Male</t>
  </si>
  <si>
    <t>Dataset: “Annual Estimates of the Resident Population by Single Year of Age and Sex for the United States: April 1, 2010 to July 1, 2020.” U.S. Census Bureau, May 4, 2021. https://www2.census.gov/programs-surveys/popest/datasets/2010-2020/national/asrh/nc-est2020-agesex-res.csv</t>
  </si>
  <si>
    <t>Accessed October 9, 2021 at https://www.census.gov/programs-surveys/popest/technical-documentation/research/evaluation-estimates/2020-evaluation-estimates/2010s-national-detail.html</t>
  </si>
  <si>
    <t>2020 Population Estimate</t>
  </si>
  <si>
    <t>Check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</si>
</sst>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%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55" applyAlignment="1">
      <alignment horizontal="center" vertical="center" wrapText="1"/>
      <protection/>
    </xf>
    <xf numFmtId="0" fontId="0" fillId="33" borderId="0" xfId="55" applyFill="1" applyAlignment="1">
      <alignment horizontal="left" vertical="center" wrapText="1"/>
      <protection/>
    </xf>
    <xf numFmtId="0" fontId="33" fillId="0" borderId="0" xfId="55" applyFont="1" applyAlignment="1">
      <alignment horizontal="center" vertical="center" wrapText="1"/>
      <protection/>
    </xf>
    <xf numFmtId="0" fontId="33" fillId="0" borderId="10" xfId="55" applyFont="1" applyBorder="1" applyAlignment="1">
      <alignment horizontal="center" vertical="center" wrapText="1"/>
      <protection/>
    </xf>
    <xf numFmtId="0" fontId="33" fillId="0" borderId="0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vertical="center" wrapText="1"/>
      <protection/>
    </xf>
    <xf numFmtId="164" fontId="0" fillId="33" borderId="0" xfId="55" applyNumberFormat="1" applyFont="1" applyFill="1" applyBorder="1" applyAlignment="1">
      <alignment horizontal="center" vertical="center" wrapText="1"/>
      <protection/>
    </xf>
    <xf numFmtId="0" fontId="0" fillId="0" borderId="11" xfId="55" applyBorder="1" applyAlignment="1">
      <alignment horizontal="center"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3" fontId="0" fillId="0" borderId="0" xfId="55" applyNumberFormat="1" applyAlignment="1">
      <alignment horizontal="left" vertical="center" wrapText="1"/>
      <protection/>
    </xf>
    <xf numFmtId="3" fontId="0" fillId="0" borderId="0" xfId="55" applyNumberFormat="1" applyAlignment="1">
      <alignment horizontal="center" vertical="center" wrapText="1"/>
      <protection/>
    </xf>
    <xf numFmtId="3" fontId="0" fillId="0" borderId="0" xfId="55" applyNumberFormat="1" applyFill="1" applyAlignment="1">
      <alignment horizontal="center" vertical="center" wrapText="1"/>
      <protection/>
    </xf>
    <xf numFmtId="3" fontId="0" fillId="33" borderId="0" xfId="55" applyNumberFormat="1" applyFont="1" applyFill="1" applyAlignment="1">
      <alignment horizontal="center" vertical="center" wrapText="1"/>
      <protection/>
    </xf>
    <xf numFmtId="165" fontId="0" fillId="33" borderId="0" xfId="55" applyNumberFormat="1" applyFill="1" applyAlignment="1">
      <alignment horizontal="center" vertical="center" wrapText="1"/>
      <protection/>
    </xf>
    <xf numFmtId="3" fontId="33" fillId="0" borderId="0" xfId="55" applyNumberFormat="1" applyFont="1" applyAlignment="1">
      <alignment horizontal="center" vertical="center" wrapText="1"/>
      <protection/>
    </xf>
    <xf numFmtId="0" fontId="0" fillId="0" borderId="0" xfId="55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0" fillId="0" borderId="0" xfId="55" applyAlignment="1">
      <alignment horizontal="left" vertical="top" wrapText="1"/>
      <protection/>
    </xf>
    <xf numFmtId="0" fontId="33" fillId="0" borderId="10" xfId="55" applyFont="1" applyBorder="1" applyAlignment="1">
      <alignment horizontal="center" vertical="center" wrapText="1"/>
      <protection/>
    </xf>
    <xf numFmtId="0" fontId="33" fillId="0" borderId="12" xfId="55" applyFont="1" applyBorder="1" applyAlignment="1">
      <alignment horizontal="center" vertical="center" wrapText="1"/>
      <protection/>
    </xf>
    <xf numFmtId="0" fontId="33" fillId="0" borderId="11" xfId="55" applyFont="1" applyBorder="1" applyAlignment="1">
      <alignment horizontal="center" vertical="center" wrapText="1"/>
      <protection/>
    </xf>
    <xf numFmtId="0" fontId="33" fillId="0" borderId="13" xfId="55" applyFont="1" applyBorder="1" applyAlignment="1">
      <alignment horizontal="center" vertical="center" wrapText="1"/>
      <protection/>
    </xf>
    <xf numFmtId="0" fontId="33" fillId="0" borderId="14" xfId="55" applyFont="1" applyBorder="1" applyAlignment="1">
      <alignment horizontal="center" vertical="center" wrapText="1"/>
      <protection/>
    </xf>
    <xf numFmtId="0" fontId="33" fillId="0" borderId="15" xfId="5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K1"/>
    </sheetView>
  </sheetViews>
  <sheetFormatPr defaultColWidth="8.8515625" defaultRowHeight="15"/>
  <cols>
    <col min="1" max="1" width="28.140625" style="16" customWidth="1"/>
    <col min="2" max="2" width="10.421875" style="1" customWidth="1"/>
    <col min="3" max="13" width="9.421875" style="1" customWidth="1"/>
    <col min="14" max="15" width="10.00390625" style="1" customWidth="1"/>
    <col min="16" max="16" width="16.8515625" style="1" customWidth="1"/>
    <col min="17" max="16384" width="8.8515625" style="1" customWidth="1"/>
  </cols>
  <sheetData>
    <row r="1" spans="1:11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4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14.25">
      <c r="A3" s="2" t="s">
        <v>2</v>
      </c>
    </row>
    <row r="5" spans="1:16" s="3" customFormat="1" ht="14.25">
      <c r="A5" s="25" t="s">
        <v>3</v>
      </c>
      <c r="B5" s="26" t="s">
        <v>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29" t="s">
        <v>5</v>
      </c>
    </row>
    <row r="6" spans="1:16" s="5" customFormat="1" ht="14.25">
      <c r="A6" s="25"/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30"/>
    </row>
    <row r="7" spans="1:16" s="9" customFormat="1" ht="14.25" customHeight="1">
      <c r="A7" s="6" t="s">
        <v>20</v>
      </c>
      <c r="B7" s="1" t="s">
        <v>21</v>
      </c>
      <c r="C7" s="7">
        <f>(0+1)/2</f>
        <v>0.5</v>
      </c>
      <c r="D7" s="7">
        <f>SUMPRODUCT('Age Distribution'!A8:A11,'Age Distribution'!B8:B11)/SUM('Age Distribution'!B8:B11)</f>
        <v>2.525709093539485</v>
      </c>
      <c r="E7" s="7">
        <f>SUMPRODUCT('Age Distribution'!A12:A21,'Age Distribution'!B12:B21)/SUM('Age Distribution'!B12:B21)</f>
        <v>9.541626449601281</v>
      </c>
      <c r="F7" s="7">
        <f>SUMPRODUCT('Age Distribution'!A22:A31,'Age Distribution'!B22:B31)/SUM('Age Distribution'!B22:B31)</f>
        <v>19.5425322737146</v>
      </c>
      <c r="G7" s="7">
        <f>SUMPRODUCT('Age Distribution'!A32:A41,'Age Distribution'!B32:B41)/SUM('Age Distribution'!B32:B41)</f>
        <v>29.478508256824895</v>
      </c>
      <c r="H7" s="7">
        <f>SUMPRODUCT('Age Distribution'!A42:A51,'Age Distribution'!B42:B51)/SUM('Age Distribution'!B42:B51)</f>
        <v>39.37474110142654</v>
      </c>
      <c r="I7" s="7">
        <f>SUMPRODUCT('Age Distribution'!A52:A61,'Age Distribution'!B52:B61)/SUM('Age Distribution'!B52:B61)</f>
        <v>49.53136060865677</v>
      </c>
      <c r="J7" s="7">
        <f>SUMPRODUCT('Age Distribution'!A62:A71,'Age Distribution'!B62:B71)/SUM('Age Distribution'!B62:B71)</f>
        <v>59.43248178689787</v>
      </c>
      <c r="K7" s="7">
        <f>SUMPRODUCT('Age Distribution'!A72:A81,'Age Distribution'!B72:B81)/SUM('Age Distribution'!B72:B81)</f>
        <v>69.15214253732127</v>
      </c>
      <c r="L7" s="7">
        <f>SUMPRODUCT('Age Distribution'!A82:A91,'Age Distribution'!B82:B91)/SUM('Age Distribution'!B82:B91)</f>
        <v>78.80792906588056</v>
      </c>
      <c r="M7" s="7">
        <f>SUMPRODUCT('Age Distribution'!A92:A107,'Age Distribution'!B92:B107)/SUM('Age Distribution'!B92:B107)</f>
        <v>89.36937847116883</v>
      </c>
      <c r="N7" s="8" t="s">
        <v>21</v>
      </c>
      <c r="O7" s="8" t="s">
        <v>21</v>
      </c>
      <c r="P7" s="1" t="s">
        <v>21</v>
      </c>
    </row>
    <row r="8" spans="1:16" s="15" customFormat="1" ht="14.25">
      <c r="A8" s="10" t="s">
        <v>22</v>
      </c>
      <c r="B8" s="11">
        <v>350831</v>
      </c>
      <c r="C8" s="12">
        <v>35</v>
      </c>
      <c r="D8" s="12">
        <v>19</v>
      </c>
      <c r="E8" s="12">
        <v>49</v>
      </c>
      <c r="F8" s="12">
        <v>501</v>
      </c>
      <c r="G8" s="12">
        <v>2254</v>
      </c>
      <c r="H8" s="12">
        <v>6079</v>
      </c>
      <c r="I8" s="12">
        <v>16964</v>
      </c>
      <c r="J8" s="12">
        <v>42090</v>
      </c>
      <c r="K8" s="12">
        <v>76277</v>
      </c>
      <c r="L8" s="12">
        <v>97030</v>
      </c>
      <c r="M8" s="12">
        <v>109529</v>
      </c>
      <c r="N8" s="11">
        <v>4</v>
      </c>
      <c r="O8" s="13">
        <f>SUM(C8:N8)</f>
        <v>350831</v>
      </c>
      <c r="P8" s="14">
        <f>SUMPRODUCT(C$7:M$7,C8:M8)/SUM(C8:M8)</f>
        <v>75.1592112167264</v>
      </c>
    </row>
    <row r="9" spans="1:16" ht="14.25">
      <c r="A9" s="16" t="s">
        <v>23</v>
      </c>
      <c r="B9" s="11">
        <v>91799</v>
      </c>
      <c r="C9" s="1">
        <v>65</v>
      </c>
      <c r="D9" s="1">
        <v>70</v>
      </c>
      <c r="E9" s="1">
        <v>112</v>
      </c>
      <c r="F9" s="11">
        <v>7095</v>
      </c>
      <c r="G9" s="11">
        <v>21784</v>
      </c>
      <c r="H9" s="11">
        <v>22710</v>
      </c>
      <c r="I9" s="11">
        <v>18919</v>
      </c>
      <c r="J9" s="11">
        <v>15819</v>
      </c>
      <c r="K9" s="11">
        <v>4291</v>
      </c>
      <c r="L9" s="1">
        <v>655</v>
      </c>
      <c r="M9" s="1">
        <v>263</v>
      </c>
      <c r="N9" s="1">
        <v>15</v>
      </c>
      <c r="O9" s="13">
        <f>SUM(C9:N9)</f>
        <v>91798</v>
      </c>
      <c r="P9" s="14">
        <f>SUMPRODUCT(C$7:M$7,C9:M9)/SUM(C9:M9)</f>
        <v>42.768201595140795</v>
      </c>
    </row>
  </sheetData>
  <sheetProtection/>
  <mergeCells count="5">
    <mergeCell ref="A1:K1"/>
    <mergeCell ref="A2:K2"/>
    <mergeCell ref="A5:A6"/>
    <mergeCell ref="B5:O5"/>
    <mergeCell ref="P5:P6"/>
  </mergeCells>
  <conditionalFormatting sqref="O8">
    <cfRule type="cellIs" priority="2" dxfId="0" operator="notBetween" stopIfTrue="1">
      <formula>B8-1</formula>
      <formula>B8+1</formula>
    </cfRule>
  </conditionalFormatting>
  <conditionalFormatting sqref="O9">
    <cfRule type="cellIs" priority="1" dxfId="0" operator="notBetween" stopIfTrue="1">
      <formula>B9-1</formula>
      <formula>B9+1</formula>
    </cfRule>
  </conditionalFormatting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A1" sqref="A1:L1"/>
    </sheetView>
  </sheetViews>
  <sheetFormatPr defaultColWidth="8.8515625" defaultRowHeight="15"/>
  <cols>
    <col min="1" max="1" width="9.421875" style="21" customWidth="1"/>
    <col min="2" max="4" width="15.140625" style="22" customWidth="1"/>
    <col min="5" max="16384" width="8.8515625" style="17" customWidth="1"/>
  </cols>
  <sheetData>
    <row r="1" spans="1:12" ht="30" customHeight="1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8.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>
      <c r="A3" s="32" t="s">
        <v>2</v>
      </c>
      <c r="B3" s="32"/>
      <c r="C3" s="18"/>
      <c r="D3" s="18"/>
      <c r="E3" s="18"/>
      <c r="F3" s="18"/>
      <c r="G3" s="18"/>
      <c r="H3" s="18"/>
      <c r="I3" s="18"/>
      <c r="J3" s="18"/>
      <c r="K3" s="18"/>
      <c r="L3" s="18"/>
    </row>
    <row r="5" spans="1:4" s="19" customFormat="1" ht="14.25" customHeight="1">
      <c r="A5" s="33" t="s">
        <v>24</v>
      </c>
      <c r="B5" s="34" t="s">
        <v>30</v>
      </c>
      <c r="C5" s="34"/>
      <c r="D5" s="34"/>
    </row>
    <row r="6" spans="1:4" s="19" customFormat="1" ht="14.25">
      <c r="A6" s="33"/>
      <c r="B6" s="20" t="s">
        <v>25</v>
      </c>
      <c r="C6" s="20" t="s">
        <v>27</v>
      </c>
      <c r="D6" s="20" t="s">
        <v>26</v>
      </c>
    </row>
    <row r="7" spans="1:4" ht="14.25">
      <c r="A7" s="21">
        <v>0</v>
      </c>
      <c r="B7" s="22">
        <v>3735010</v>
      </c>
      <c r="C7" s="22">
        <v>1908141</v>
      </c>
      <c r="D7" s="22">
        <v>1826869</v>
      </c>
    </row>
    <row r="8" spans="1:4" ht="14.25">
      <c r="A8" s="21">
        <v>1</v>
      </c>
      <c r="B8" s="22">
        <v>3773884</v>
      </c>
      <c r="C8" s="22">
        <v>1926654</v>
      </c>
      <c r="D8" s="22">
        <v>1847230</v>
      </c>
    </row>
    <row r="9" spans="1:4" ht="14.25">
      <c r="A9" s="21">
        <v>2</v>
      </c>
      <c r="B9" s="22">
        <v>3853025</v>
      </c>
      <c r="C9" s="22">
        <v>1968545</v>
      </c>
      <c r="D9" s="22">
        <v>1884480</v>
      </c>
    </row>
    <row r="10" spans="1:4" ht="14.25">
      <c r="A10" s="21">
        <v>3</v>
      </c>
      <c r="B10" s="22">
        <v>3921526</v>
      </c>
      <c r="C10" s="22">
        <v>2004835</v>
      </c>
      <c r="D10" s="22">
        <v>1916691</v>
      </c>
    </row>
    <row r="11" spans="1:4" ht="14.25">
      <c r="A11" s="21">
        <v>4</v>
      </c>
      <c r="B11" s="22">
        <v>4017847</v>
      </c>
      <c r="C11" s="22">
        <v>2052982</v>
      </c>
      <c r="D11" s="22">
        <v>1964865</v>
      </c>
    </row>
    <row r="12" spans="1:4" ht="14.25">
      <c r="A12" s="21">
        <v>5</v>
      </c>
      <c r="B12" s="22">
        <v>4054336</v>
      </c>
      <c r="C12" s="22">
        <v>2072391</v>
      </c>
      <c r="D12" s="22">
        <v>1981945</v>
      </c>
    </row>
    <row r="13" spans="1:4" ht="14.25">
      <c r="A13" s="21">
        <v>6</v>
      </c>
      <c r="B13" s="22">
        <v>4040169</v>
      </c>
      <c r="C13" s="22">
        <v>2067201</v>
      </c>
      <c r="D13" s="22">
        <v>1972968</v>
      </c>
    </row>
    <row r="14" spans="1:4" ht="14.25">
      <c r="A14" s="21">
        <v>7</v>
      </c>
      <c r="B14" s="22">
        <v>4029753</v>
      </c>
      <c r="C14" s="22">
        <v>2059255</v>
      </c>
      <c r="D14" s="22">
        <v>1970498</v>
      </c>
    </row>
    <row r="15" spans="1:4" ht="14.25">
      <c r="A15" s="21">
        <v>8</v>
      </c>
      <c r="B15" s="22">
        <v>4034785</v>
      </c>
      <c r="C15" s="22">
        <v>2061955</v>
      </c>
      <c r="D15" s="22">
        <v>1972830</v>
      </c>
    </row>
    <row r="16" spans="1:4" ht="14.25">
      <c r="A16" s="21">
        <v>9</v>
      </c>
      <c r="B16" s="22">
        <v>4078668</v>
      </c>
      <c r="C16" s="22">
        <v>2085951</v>
      </c>
      <c r="D16" s="22">
        <v>1992717</v>
      </c>
    </row>
    <row r="17" spans="1:4" ht="14.25">
      <c r="A17" s="21">
        <v>10</v>
      </c>
      <c r="B17" s="22">
        <v>4074173</v>
      </c>
      <c r="C17" s="22">
        <v>2079208</v>
      </c>
      <c r="D17" s="22">
        <v>1994965</v>
      </c>
    </row>
    <row r="18" spans="1:4" ht="14.25">
      <c r="A18" s="21">
        <v>11</v>
      </c>
      <c r="B18" s="22">
        <v>4072994</v>
      </c>
      <c r="C18" s="22">
        <v>2077786</v>
      </c>
      <c r="D18" s="22">
        <v>1995208</v>
      </c>
    </row>
    <row r="19" spans="1:4" ht="14.25">
      <c r="A19" s="21">
        <v>12</v>
      </c>
      <c r="B19" s="22">
        <v>4200977</v>
      </c>
      <c r="C19" s="22">
        <v>2143929</v>
      </c>
      <c r="D19" s="22">
        <v>2057048</v>
      </c>
    </row>
    <row r="20" spans="1:4" ht="14.25">
      <c r="A20" s="21">
        <v>13</v>
      </c>
      <c r="B20" s="22">
        <v>4219921</v>
      </c>
      <c r="C20" s="22">
        <v>2155552</v>
      </c>
      <c r="D20" s="22">
        <v>2064369</v>
      </c>
    </row>
    <row r="21" spans="1:4" ht="14.25">
      <c r="A21" s="21">
        <v>14</v>
      </c>
      <c r="B21" s="22">
        <v>4186358</v>
      </c>
      <c r="C21" s="22">
        <v>2138493</v>
      </c>
      <c r="D21" s="22">
        <v>2047865</v>
      </c>
    </row>
    <row r="22" spans="1:4" ht="14.25">
      <c r="A22" s="21">
        <v>15</v>
      </c>
      <c r="B22" s="22">
        <v>4175920</v>
      </c>
      <c r="C22" s="22">
        <v>2131384</v>
      </c>
      <c r="D22" s="22">
        <v>2044536</v>
      </c>
    </row>
    <row r="23" spans="1:4" ht="14.25">
      <c r="A23" s="21">
        <v>16</v>
      </c>
      <c r="B23" s="22">
        <v>4187874</v>
      </c>
      <c r="C23" s="22">
        <v>2136152</v>
      </c>
      <c r="D23" s="22">
        <v>2051722</v>
      </c>
    </row>
    <row r="24" spans="1:4" ht="14.25">
      <c r="A24" s="21">
        <v>17</v>
      </c>
      <c r="B24" s="22">
        <v>4164893</v>
      </c>
      <c r="C24" s="22">
        <v>2123989</v>
      </c>
      <c r="D24" s="22">
        <v>2040904</v>
      </c>
    </row>
    <row r="25" spans="1:4" ht="14.25">
      <c r="A25" s="21">
        <v>18</v>
      </c>
      <c r="B25" s="22">
        <v>4159857</v>
      </c>
      <c r="C25" s="22">
        <v>2122009</v>
      </c>
      <c r="D25" s="22">
        <v>2037848</v>
      </c>
    </row>
    <row r="26" spans="1:4" ht="14.25">
      <c r="A26" s="21">
        <v>19</v>
      </c>
      <c r="B26" s="22">
        <v>4272385</v>
      </c>
      <c r="C26" s="22">
        <v>2181063</v>
      </c>
      <c r="D26" s="22">
        <v>2091322</v>
      </c>
    </row>
    <row r="27" spans="1:4" ht="14.25">
      <c r="A27" s="21">
        <v>20</v>
      </c>
      <c r="B27" s="22">
        <v>4344572</v>
      </c>
      <c r="C27" s="22">
        <v>2221432</v>
      </c>
      <c r="D27" s="22">
        <v>2123140</v>
      </c>
    </row>
    <row r="28" spans="1:4" ht="14.25">
      <c r="A28" s="21">
        <v>21</v>
      </c>
      <c r="B28" s="22">
        <v>4283150</v>
      </c>
      <c r="C28" s="22">
        <v>2188824</v>
      </c>
      <c r="D28" s="22">
        <v>2094326</v>
      </c>
    </row>
    <row r="29" spans="1:4" ht="14.25">
      <c r="A29" s="21">
        <v>22</v>
      </c>
      <c r="B29" s="22">
        <v>4293020</v>
      </c>
      <c r="C29" s="22">
        <v>2192971</v>
      </c>
      <c r="D29" s="22">
        <v>2100049</v>
      </c>
    </row>
    <row r="30" spans="1:4" ht="14.25">
      <c r="A30" s="21">
        <v>23</v>
      </c>
      <c r="B30" s="22">
        <v>4315220</v>
      </c>
      <c r="C30" s="22">
        <v>2201623</v>
      </c>
      <c r="D30" s="22">
        <v>2113597</v>
      </c>
    </row>
    <row r="31" spans="1:4" ht="14.25">
      <c r="A31" s="21">
        <v>24</v>
      </c>
      <c r="B31" s="22">
        <v>4358793</v>
      </c>
      <c r="C31" s="22">
        <v>2227996</v>
      </c>
      <c r="D31" s="22">
        <v>2130797</v>
      </c>
    </row>
    <row r="32" spans="1:4" ht="14.25">
      <c r="A32" s="21">
        <v>25</v>
      </c>
      <c r="B32" s="22">
        <v>4461006</v>
      </c>
      <c r="C32" s="22">
        <v>2283275</v>
      </c>
      <c r="D32" s="22">
        <v>2177731</v>
      </c>
    </row>
    <row r="33" spans="1:4" ht="14.25">
      <c r="A33" s="21">
        <v>26</v>
      </c>
      <c r="B33" s="22">
        <v>4555511</v>
      </c>
      <c r="C33" s="22">
        <v>2332000</v>
      </c>
      <c r="D33" s="22">
        <v>2223511</v>
      </c>
    </row>
    <row r="34" spans="1:4" ht="14.25">
      <c r="A34" s="21">
        <v>27</v>
      </c>
      <c r="B34" s="22">
        <v>4628618</v>
      </c>
      <c r="C34" s="22">
        <v>2372863</v>
      </c>
      <c r="D34" s="22">
        <v>2255755</v>
      </c>
    </row>
    <row r="35" spans="1:4" ht="14.25">
      <c r="A35" s="21">
        <v>28</v>
      </c>
      <c r="B35" s="22">
        <v>4751001</v>
      </c>
      <c r="C35" s="22">
        <v>2428258</v>
      </c>
      <c r="D35" s="22">
        <v>2322743</v>
      </c>
    </row>
    <row r="36" spans="1:4" ht="14.25">
      <c r="A36" s="21">
        <v>29</v>
      </c>
      <c r="B36" s="22">
        <v>4835107</v>
      </c>
      <c r="C36" s="22">
        <v>2458730</v>
      </c>
      <c r="D36" s="22">
        <v>2376377</v>
      </c>
    </row>
    <row r="37" spans="1:4" ht="14.25">
      <c r="A37" s="21">
        <v>30</v>
      </c>
      <c r="B37" s="22">
        <v>4821081</v>
      </c>
      <c r="C37" s="22">
        <v>2446049</v>
      </c>
      <c r="D37" s="22">
        <v>2375032</v>
      </c>
    </row>
    <row r="38" spans="1:4" ht="14.25">
      <c r="A38" s="21">
        <v>31</v>
      </c>
      <c r="B38" s="22">
        <v>4627340</v>
      </c>
      <c r="C38" s="22">
        <v>2346037</v>
      </c>
      <c r="D38" s="22">
        <v>2281303</v>
      </c>
    </row>
    <row r="39" spans="1:4" ht="14.25">
      <c r="A39" s="21">
        <v>32</v>
      </c>
      <c r="B39" s="22">
        <v>4514736</v>
      </c>
      <c r="C39" s="22">
        <v>2286384</v>
      </c>
      <c r="D39" s="22">
        <v>2228352</v>
      </c>
    </row>
    <row r="40" spans="1:4" ht="14.25">
      <c r="A40" s="21">
        <v>33</v>
      </c>
      <c r="B40" s="22">
        <v>4432699</v>
      </c>
      <c r="C40" s="22">
        <v>2244172</v>
      </c>
      <c r="D40" s="22">
        <v>2188527</v>
      </c>
    </row>
    <row r="41" spans="1:4" ht="14.25">
      <c r="A41" s="21">
        <v>34</v>
      </c>
      <c r="B41" s="22">
        <v>4442547</v>
      </c>
      <c r="C41" s="22">
        <v>2246611</v>
      </c>
      <c r="D41" s="22">
        <v>2195936</v>
      </c>
    </row>
    <row r="42" spans="1:4" ht="14.25">
      <c r="A42" s="21">
        <v>35</v>
      </c>
      <c r="B42" s="22">
        <v>4466747</v>
      </c>
      <c r="C42" s="22">
        <v>2250914</v>
      </c>
      <c r="D42" s="22">
        <v>2215833</v>
      </c>
    </row>
    <row r="43" spans="1:4" ht="14.25">
      <c r="A43" s="21">
        <v>36</v>
      </c>
      <c r="B43" s="22">
        <v>4319361</v>
      </c>
      <c r="C43" s="22">
        <v>2167794</v>
      </c>
      <c r="D43" s="22">
        <v>2151567</v>
      </c>
    </row>
    <row r="44" spans="1:4" ht="14.25">
      <c r="A44" s="21">
        <v>37</v>
      </c>
      <c r="B44" s="22">
        <v>4374441</v>
      </c>
      <c r="C44" s="22">
        <v>2190946</v>
      </c>
      <c r="D44" s="22">
        <v>2183495</v>
      </c>
    </row>
    <row r="45" spans="1:4" ht="14.25">
      <c r="A45" s="21">
        <v>38</v>
      </c>
      <c r="B45" s="22">
        <v>4362662</v>
      </c>
      <c r="C45" s="22">
        <v>2180264</v>
      </c>
      <c r="D45" s="22">
        <v>2182398</v>
      </c>
    </row>
    <row r="46" spans="1:4" ht="14.25">
      <c r="A46" s="21">
        <v>39</v>
      </c>
      <c r="B46" s="22">
        <v>4305093</v>
      </c>
      <c r="C46" s="22">
        <v>2147670</v>
      </c>
      <c r="D46" s="22">
        <v>2157423</v>
      </c>
    </row>
    <row r="47" spans="1:4" ht="14.25">
      <c r="A47" s="21">
        <v>40</v>
      </c>
      <c r="B47" s="22">
        <v>4378957</v>
      </c>
      <c r="C47" s="22">
        <v>2192444</v>
      </c>
      <c r="D47" s="22">
        <v>2186513</v>
      </c>
    </row>
    <row r="48" spans="1:4" ht="14.25">
      <c r="A48" s="21">
        <v>41</v>
      </c>
      <c r="B48" s="22">
        <v>4100150</v>
      </c>
      <c r="C48" s="22">
        <v>2042821</v>
      </c>
      <c r="D48" s="22">
        <v>2057329</v>
      </c>
    </row>
    <row r="49" spans="1:4" ht="14.25">
      <c r="A49" s="21">
        <v>42</v>
      </c>
      <c r="B49" s="22">
        <v>4014287</v>
      </c>
      <c r="C49" s="22">
        <v>1997308</v>
      </c>
      <c r="D49" s="22">
        <v>2016979</v>
      </c>
    </row>
    <row r="50" spans="1:4" ht="14.25">
      <c r="A50" s="21">
        <v>43</v>
      </c>
      <c r="B50" s="22">
        <v>3967810</v>
      </c>
      <c r="C50" s="22">
        <v>1967767</v>
      </c>
      <c r="D50" s="22">
        <v>2000043</v>
      </c>
    </row>
    <row r="51" spans="1:4" ht="14.25">
      <c r="A51" s="21">
        <v>44</v>
      </c>
      <c r="B51" s="22">
        <v>3846684</v>
      </c>
      <c r="C51" s="22">
        <v>1907940</v>
      </c>
      <c r="D51" s="22">
        <v>1938744</v>
      </c>
    </row>
    <row r="52" spans="1:4" ht="14.25">
      <c r="A52" s="21">
        <v>45</v>
      </c>
      <c r="B52" s="22">
        <v>3957972</v>
      </c>
      <c r="C52" s="22">
        <v>1966590</v>
      </c>
      <c r="D52" s="22">
        <v>1991382</v>
      </c>
    </row>
    <row r="53" spans="1:4" ht="14.25">
      <c r="A53" s="21">
        <v>46</v>
      </c>
      <c r="B53" s="22">
        <v>3826694</v>
      </c>
      <c r="C53" s="22">
        <v>1893397</v>
      </c>
      <c r="D53" s="22">
        <v>1933297</v>
      </c>
    </row>
    <row r="54" spans="1:4" ht="14.25">
      <c r="A54" s="21">
        <v>47</v>
      </c>
      <c r="B54" s="22">
        <v>3876923</v>
      </c>
      <c r="C54" s="22">
        <v>1911966</v>
      </c>
      <c r="D54" s="22">
        <v>1964957</v>
      </c>
    </row>
    <row r="55" spans="1:4" ht="14.25">
      <c r="A55" s="21">
        <v>48</v>
      </c>
      <c r="B55" s="22">
        <v>4043448</v>
      </c>
      <c r="C55" s="22">
        <v>1996639</v>
      </c>
      <c r="D55" s="22">
        <v>2046809</v>
      </c>
    </row>
    <row r="56" spans="1:4" ht="14.25">
      <c r="A56" s="21">
        <v>49</v>
      </c>
      <c r="B56" s="22">
        <v>4265569</v>
      </c>
      <c r="C56" s="22">
        <v>2104312</v>
      </c>
      <c r="D56" s="22">
        <v>2161257</v>
      </c>
    </row>
    <row r="57" spans="1:4" ht="14.25">
      <c r="A57" s="21">
        <v>50</v>
      </c>
      <c r="B57" s="22">
        <v>4310670</v>
      </c>
      <c r="C57" s="22">
        <v>2133843</v>
      </c>
      <c r="D57" s="22">
        <v>2176827</v>
      </c>
    </row>
    <row r="58" spans="1:4" ht="14.25">
      <c r="A58" s="21">
        <v>51</v>
      </c>
      <c r="B58" s="22">
        <v>4076434</v>
      </c>
      <c r="C58" s="22">
        <v>2012703</v>
      </c>
      <c r="D58" s="22">
        <v>2063731</v>
      </c>
    </row>
    <row r="59" spans="1:4" ht="14.25">
      <c r="A59" s="21">
        <v>52</v>
      </c>
      <c r="B59" s="22">
        <v>3983727</v>
      </c>
      <c r="C59" s="22">
        <v>1964096</v>
      </c>
      <c r="D59" s="22">
        <v>2019631</v>
      </c>
    </row>
    <row r="60" spans="1:4" ht="14.25">
      <c r="A60" s="21">
        <v>53</v>
      </c>
      <c r="B60" s="22">
        <v>3979962</v>
      </c>
      <c r="C60" s="22">
        <v>1955019</v>
      </c>
      <c r="D60" s="22">
        <v>2024943</v>
      </c>
    </row>
    <row r="61" spans="1:4" ht="14.25">
      <c r="A61" s="21">
        <v>54</v>
      </c>
      <c r="B61" s="22">
        <v>4044734</v>
      </c>
      <c r="C61" s="22">
        <v>1986127</v>
      </c>
      <c r="D61" s="22">
        <v>2058607</v>
      </c>
    </row>
    <row r="62" spans="1:4" ht="14.25">
      <c r="A62" s="21">
        <v>55</v>
      </c>
      <c r="B62" s="22">
        <v>4277856</v>
      </c>
      <c r="C62" s="22">
        <v>2097187</v>
      </c>
      <c r="D62" s="22">
        <v>2180669</v>
      </c>
    </row>
    <row r="63" spans="1:4" ht="14.25">
      <c r="A63" s="21">
        <v>56</v>
      </c>
      <c r="B63" s="22">
        <v>4343881</v>
      </c>
      <c r="C63" s="22">
        <v>2118583</v>
      </c>
      <c r="D63" s="22">
        <v>2225298</v>
      </c>
    </row>
    <row r="64" spans="1:4" ht="14.25">
      <c r="A64" s="21">
        <v>57</v>
      </c>
      <c r="B64" s="22">
        <v>4327862</v>
      </c>
      <c r="C64" s="22">
        <v>2104702</v>
      </c>
      <c r="D64" s="22">
        <v>2223160</v>
      </c>
    </row>
    <row r="65" spans="1:4" ht="14.25">
      <c r="A65" s="21">
        <v>58</v>
      </c>
      <c r="B65" s="22">
        <v>4306615</v>
      </c>
      <c r="C65" s="22">
        <v>2089658</v>
      </c>
      <c r="D65" s="22">
        <v>2216957</v>
      </c>
    </row>
    <row r="66" spans="1:4" ht="14.25">
      <c r="A66" s="21">
        <v>59</v>
      </c>
      <c r="B66" s="22">
        <v>4346885</v>
      </c>
      <c r="C66" s="22">
        <v>2101798</v>
      </c>
      <c r="D66" s="22">
        <v>2245087</v>
      </c>
    </row>
    <row r="67" spans="1:4" ht="14.25">
      <c r="A67" s="21">
        <v>60</v>
      </c>
      <c r="B67" s="22">
        <v>4372095</v>
      </c>
      <c r="C67" s="22">
        <v>2116626</v>
      </c>
      <c r="D67" s="22">
        <v>2255469</v>
      </c>
    </row>
    <row r="68" spans="1:4" ht="14.25">
      <c r="A68" s="21">
        <v>61</v>
      </c>
      <c r="B68" s="22">
        <v>4208976</v>
      </c>
      <c r="C68" s="22">
        <v>2026188</v>
      </c>
      <c r="D68" s="22">
        <v>2182788</v>
      </c>
    </row>
    <row r="69" spans="1:4" ht="14.25">
      <c r="A69" s="21">
        <v>62</v>
      </c>
      <c r="B69" s="22">
        <v>4168433</v>
      </c>
      <c r="C69" s="22">
        <v>1999600</v>
      </c>
      <c r="D69" s="22">
        <v>2168833</v>
      </c>
    </row>
    <row r="70" spans="1:4" ht="14.25">
      <c r="A70" s="21">
        <v>63</v>
      </c>
      <c r="B70" s="22">
        <v>4106492</v>
      </c>
      <c r="C70" s="22">
        <v>1960712</v>
      </c>
      <c r="D70" s="22">
        <v>2145780</v>
      </c>
    </row>
    <row r="71" spans="1:4" ht="14.25">
      <c r="A71" s="21">
        <v>64</v>
      </c>
      <c r="B71" s="22">
        <v>3944582</v>
      </c>
      <c r="C71" s="22">
        <v>1874380</v>
      </c>
      <c r="D71" s="22">
        <v>2070202</v>
      </c>
    </row>
    <row r="72" spans="1:4" ht="14.25">
      <c r="A72" s="21">
        <v>65</v>
      </c>
      <c r="B72" s="22">
        <v>3897420</v>
      </c>
      <c r="C72" s="22">
        <v>1846576</v>
      </c>
      <c r="D72" s="22">
        <v>2050844</v>
      </c>
    </row>
    <row r="73" spans="1:4" ht="14.25">
      <c r="A73" s="21">
        <v>66</v>
      </c>
      <c r="B73" s="22">
        <v>3720410</v>
      </c>
      <c r="C73" s="22">
        <v>1750568</v>
      </c>
      <c r="D73" s="22">
        <v>1969842</v>
      </c>
    </row>
    <row r="74" spans="1:4" ht="14.25">
      <c r="A74" s="21">
        <v>67</v>
      </c>
      <c r="B74" s="22">
        <v>3562236</v>
      </c>
      <c r="C74" s="22">
        <v>1670185</v>
      </c>
      <c r="D74" s="22">
        <v>1892051</v>
      </c>
    </row>
    <row r="75" spans="1:4" ht="14.25">
      <c r="A75" s="21">
        <v>68</v>
      </c>
      <c r="B75" s="22">
        <v>3407082</v>
      </c>
      <c r="C75" s="22">
        <v>1593647</v>
      </c>
      <c r="D75" s="22">
        <v>1813435</v>
      </c>
    </row>
    <row r="76" spans="1:4" ht="14.25">
      <c r="A76" s="21">
        <v>69</v>
      </c>
      <c r="B76" s="22">
        <v>3286519</v>
      </c>
      <c r="C76" s="22">
        <v>1529375</v>
      </c>
      <c r="D76" s="22">
        <v>1757144</v>
      </c>
    </row>
    <row r="77" spans="1:4" ht="14.25">
      <c r="A77" s="21">
        <v>70</v>
      </c>
      <c r="B77" s="22">
        <v>3192029</v>
      </c>
      <c r="C77" s="22">
        <v>1485086</v>
      </c>
      <c r="D77" s="22">
        <v>1706943</v>
      </c>
    </row>
    <row r="78" spans="1:4" ht="14.25">
      <c r="A78" s="21">
        <v>71</v>
      </c>
      <c r="B78" s="22">
        <v>3074732</v>
      </c>
      <c r="C78" s="22">
        <v>1426391</v>
      </c>
      <c r="D78" s="22">
        <v>1648341</v>
      </c>
    </row>
    <row r="79" spans="1:4" ht="14.25">
      <c r="A79" s="21">
        <v>72</v>
      </c>
      <c r="B79" s="22">
        <v>3017173</v>
      </c>
      <c r="C79" s="22">
        <v>1398098</v>
      </c>
      <c r="D79" s="22">
        <v>1619075</v>
      </c>
    </row>
    <row r="80" spans="1:4" ht="14.25">
      <c r="A80" s="21">
        <v>73</v>
      </c>
      <c r="B80" s="22">
        <v>3117385</v>
      </c>
      <c r="C80" s="22">
        <v>1442000</v>
      </c>
      <c r="D80" s="22">
        <v>1675385</v>
      </c>
    </row>
    <row r="81" spans="1:4" ht="14.25">
      <c r="A81" s="21">
        <v>74</v>
      </c>
      <c r="B81" s="22">
        <v>2274412</v>
      </c>
      <c r="C81" s="22">
        <v>1041614</v>
      </c>
      <c r="D81" s="22">
        <v>1232798</v>
      </c>
    </row>
    <row r="82" spans="1:4" ht="14.25">
      <c r="A82" s="21">
        <v>75</v>
      </c>
      <c r="B82" s="22">
        <v>2219565</v>
      </c>
      <c r="C82" s="22">
        <v>1009458</v>
      </c>
      <c r="D82" s="22">
        <v>1210107</v>
      </c>
    </row>
    <row r="83" spans="1:4" ht="14.25">
      <c r="A83" s="21">
        <v>76</v>
      </c>
      <c r="B83" s="22">
        <v>2130427</v>
      </c>
      <c r="C83" s="22">
        <v>961529</v>
      </c>
      <c r="D83" s="22">
        <v>1168898</v>
      </c>
    </row>
    <row r="84" spans="1:4" ht="14.25">
      <c r="A84" s="21">
        <v>77</v>
      </c>
      <c r="B84" s="22">
        <v>2147097</v>
      </c>
      <c r="C84" s="22">
        <v>963155</v>
      </c>
      <c r="D84" s="22">
        <v>1183942</v>
      </c>
    </row>
    <row r="85" spans="1:4" ht="14.25">
      <c r="A85" s="21">
        <v>78</v>
      </c>
      <c r="B85" s="22">
        <v>1839828</v>
      </c>
      <c r="C85" s="22">
        <v>816776</v>
      </c>
      <c r="D85" s="22">
        <v>1023052</v>
      </c>
    </row>
    <row r="86" spans="1:4" ht="14.25">
      <c r="A86" s="21">
        <v>79</v>
      </c>
      <c r="B86" s="22">
        <v>1649916</v>
      </c>
      <c r="C86" s="22">
        <v>722766</v>
      </c>
      <c r="D86" s="22">
        <v>927150</v>
      </c>
    </row>
    <row r="87" spans="1:4" ht="14.25">
      <c r="A87" s="21">
        <v>80</v>
      </c>
      <c r="B87" s="22">
        <v>1526957</v>
      </c>
      <c r="C87" s="22">
        <v>663256</v>
      </c>
      <c r="D87" s="22">
        <v>863701</v>
      </c>
    </row>
    <row r="88" spans="1:4" ht="14.25">
      <c r="A88" s="21">
        <v>81</v>
      </c>
      <c r="B88" s="22">
        <v>1400392</v>
      </c>
      <c r="C88" s="22">
        <v>604941</v>
      </c>
      <c r="D88" s="22">
        <v>795451</v>
      </c>
    </row>
    <row r="89" spans="1:4" ht="14.25">
      <c r="A89" s="21">
        <v>82</v>
      </c>
      <c r="B89" s="22">
        <v>1303809</v>
      </c>
      <c r="C89" s="22">
        <v>554034</v>
      </c>
      <c r="D89" s="22">
        <v>749775</v>
      </c>
    </row>
    <row r="90" spans="1:4" ht="14.25">
      <c r="A90" s="21">
        <v>83</v>
      </c>
      <c r="B90" s="22">
        <v>1163249</v>
      </c>
      <c r="C90" s="22">
        <v>486767</v>
      </c>
      <c r="D90" s="22">
        <v>676482</v>
      </c>
    </row>
    <row r="91" spans="1:4" ht="14.25">
      <c r="A91" s="21">
        <v>84</v>
      </c>
      <c r="B91" s="22">
        <v>1070307</v>
      </c>
      <c r="C91" s="22">
        <v>440593</v>
      </c>
      <c r="D91" s="22">
        <v>629714</v>
      </c>
    </row>
    <row r="92" spans="1:4" ht="14.25">
      <c r="A92" s="21">
        <v>85</v>
      </c>
      <c r="B92" s="22">
        <v>984343</v>
      </c>
      <c r="C92" s="22">
        <v>396715</v>
      </c>
      <c r="D92" s="22">
        <v>587628</v>
      </c>
    </row>
    <row r="93" spans="1:4" ht="14.25">
      <c r="A93" s="21">
        <v>86</v>
      </c>
      <c r="B93" s="22">
        <v>842226</v>
      </c>
      <c r="C93" s="22">
        <v>333679</v>
      </c>
      <c r="D93" s="22">
        <v>508547</v>
      </c>
    </row>
    <row r="94" spans="1:4" ht="14.25">
      <c r="A94" s="21">
        <v>87</v>
      </c>
      <c r="B94" s="22">
        <v>774636</v>
      </c>
      <c r="C94" s="22">
        <v>300138</v>
      </c>
      <c r="D94" s="22">
        <v>474498</v>
      </c>
    </row>
    <row r="95" spans="1:4" ht="14.25">
      <c r="A95" s="21">
        <v>88</v>
      </c>
      <c r="B95" s="22">
        <v>696138</v>
      </c>
      <c r="C95" s="22">
        <v>263338</v>
      </c>
      <c r="D95" s="22">
        <v>432800</v>
      </c>
    </row>
    <row r="96" spans="1:4" ht="14.25">
      <c r="A96" s="21">
        <v>89</v>
      </c>
      <c r="B96" s="22">
        <v>620583</v>
      </c>
      <c r="C96" s="22">
        <v>228914</v>
      </c>
      <c r="D96" s="22">
        <v>391669</v>
      </c>
    </row>
    <row r="97" spans="1:4" ht="14.25">
      <c r="A97" s="21">
        <v>90</v>
      </c>
      <c r="B97" s="22">
        <v>553813</v>
      </c>
      <c r="C97" s="22">
        <v>198684</v>
      </c>
      <c r="D97" s="22">
        <v>355129</v>
      </c>
    </row>
    <row r="98" spans="1:4" ht="14.25">
      <c r="A98" s="21">
        <v>91</v>
      </c>
      <c r="B98" s="22">
        <v>460157</v>
      </c>
      <c r="C98" s="22">
        <v>160751</v>
      </c>
      <c r="D98" s="22">
        <v>299406</v>
      </c>
    </row>
    <row r="99" spans="1:4" ht="14.25">
      <c r="A99" s="21">
        <v>92</v>
      </c>
      <c r="B99" s="22">
        <v>394211</v>
      </c>
      <c r="C99" s="22">
        <v>132947</v>
      </c>
      <c r="D99" s="22">
        <v>261264</v>
      </c>
    </row>
    <row r="100" spans="1:4" ht="14.25">
      <c r="A100" s="21">
        <v>93</v>
      </c>
      <c r="B100" s="22">
        <v>326753</v>
      </c>
      <c r="C100" s="22">
        <v>106819</v>
      </c>
      <c r="D100" s="22">
        <v>219934</v>
      </c>
    </row>
    <row r="101" spans="1:4" ht="14.25">
      <c r="A101" s="21">
        <v>94</v>
      </c>
      <c r="B101" s="22">
        <v>260690</v>
      </c>
      <c r="C101" s="22">
        <v>82199</v>
      </c>
      <c r="D101" s="22">
        <v>178491</v>
      </c>
    </row>
    <row r="102" spans="1:4" ht="14.25">
      <c r="A102" s="21">
        <v>95</v>
      </c>
      <c r="B102" s="22">
        <v>210633</v>
      </c>
      <c r="C102" s="22">
        <v>63807</v>
      </c>
      <c r="D102" s="22">
        <v>146826</v>
      </c>
    </row>
    <row r="103" spans="1:4" ht="14.25">
      <c r="A103" s="21">
        <v>96</v>
      </c>
      <c r="B103" s="22">
        <v>161205</v>
      </c>
      <c r="C103" s="22">
        <v>47168</v>
      </c>
      <c r="D103" s="22">
        <v>114037</v>
      </c>
    </row>
    <row r="104" spans="1:4" ht="14.25">
      <c r="A104" s="21">
        <v>97</v>
      </c>
      <c r="B104" s="22">
        <v>119744</v>
      </c>
      <c r="C104" s="22">
        <v>34292</v>
      </c>
      <c r="D104" s="22">
        <v>85452</v>
      </c>
    </row>
    <row r="105" spans="1:4" ht="14.25">
      <c r="A105" s="21">
        <v>98</v>
      </c>
      <c r="B105" s="22">
        <v>86169</v>
      </c>
      <c r="C105" s="22">
        <v>23467</v>
      </c>
      <c r="D105" s="22">
        <v>62702</v>
      </c>
    </row>
    <row r="106" spans="1:4" ht="14.25">
      <c r="A106" s="21">
        <v>99</v>
      </c>
      <c r="B106" s="22">
        <v>62300</v>
      </c>
      <c r="C106" s="22">
        <v>16728</v>
      </c>
      <c r="D106" s="22">
        <v>45572</v>
      </c>
    </row>
    <row r="107" spans="1:4" ht="14.25">
      <c r="A107" s="21">
        <v>100</v>
      </c>
      <c r="B107" s="22">
        <v>104819</v>
      </c>
      <c r="C107" s="22">
        <v>25047</v>
      </c>
      <c r="D107" s="22">
        <v>79772</v>
      </c>
    </row>
    <row r="108" spans="1:4" ht="14.25">
      <c r="A108" s="21" t="s">
        <v>19</v>
      </c>
      <c r="B108" s="22">
        <v>329484123</v>
      </c>
      <c r="C108" s="22">
        <v>162256202</v>
      </c>
      <c r="D108" s="22">
        <v>167227921</v>
      </c>
    </row>
    <row r="109" spans="1:4" ht="14.25">
      <c r="A109" s="21" t="s">
        <v>31</v>
      </c>
      <c r="B109" s="23">
        <f>SUM(B7:B107)</f>
        <v>329484123</v>
      </c>
      <c r="C109" s="23">
        <f>SUM(C7:C107)</f>
        <v>162256202</v>
      </c>
      <c r="D109" s="23">
        <f>SUM(D7:D107)</f>
        <v>167227921</v>
      </c>
    </row>
  </sheetData>
  <sheetProtection/>
  <mergeCells count="5">
    <mergeCell ref="A1:L1"/>
    <mergeCell ref="A2:L2"/>
    <mergeCell ref="A3:B3"/>
    <mergeCell ref="A5:A6"/>
    <mergeCell ref="B5:D5"/>
  </mergeCells>
  <conditionalFormatting sqref="B109">
    <cfRule type="cellIs" priority="3" dxfId="0" operator="notEqual" stopIfTrue="1">
      <formula>B108</formula>
    </cfRule>
  </conditionalFormatting>
  <conditionalFormatting sqref="C109">
    <cfRule type="cellIs" priority="2" dxfId="0" operator="notEqual" stopIfTrue="1">
      <formula>C108</formula>
    </cfRule>
  </conditionalFormatting>
  <conditionalFormatting sqref="D109">
    <cfRule type="cellIs" priority="1" dxfId="0" operator="notEqual" stopIfTrue="1">
      <formula>D108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</dc:creator>
  <cp:keywords/>
  <dc:description/>
  <cp:lastModifiedBy>JDA</cp:lastModifiedBy>
  <dcterms:created xsi:type="dcterms:W3CDTF">2023-11-29T16:48:23Z</dcterms:created>
  <dcterms:modified xsi:type="dcterms:W3CDTF">2023-11-29T17:24:45Z</dcterms:modified>
  <cp:category/>
  <cp:version/>
  <cp:contentType/>
  <cp:contentStatus/>
</cp:coreProperties>
</file>